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v-dc\pkvysocina\PROJEKTY\6875_Muzeum Moravské Budějovice\Veřejné zakázky\VZ 2_Modernizace a rozšíření expozic\01 Zadávací dokumentace\Příloha č. 1 ZD_Projektová dokumentace\"/>
    </mc:Choice>
  </mc:AlternateContent>
  <bookViews>
    <workbookView xWindow="0" yWindow="0" windowWidth="19200" windowHeight="7640" tabRatio="991"/>
  </bookViews>
  <sheets>
    <sheet name="část 2" sheetId="1" r:id="rId1"/>
  </sheets>
  <definedNames>
    <definedName name="_xlnm.Print_Titles" localSheetId="0">'část 2'!$6:$6</definedName>
  </definedNames>
  <calcPr calcId="162913"/>
</workbook>
</file>

<file path=xl/calcChain.xml><?xml version="1.0" encoding="utf-8"?>
<calcChain xmlns="http://schemas.openxmlformats.org/spreadsheetml/2006/main">
  <c r="G8" i="1" l="1"/>
  <c r="G92" i="1"/>
  <c r="G91" i="1" l="1"/>
  <c r="G90" i="1"/>
  <c r="G89" i="1"/>
  <c r="G88" i="1"/>
  <c r="G86" i="1"/>
  <c r="G84" i="1"/>
  <c r="G82" i="1"/>
  <c r="G81" i="1"/>
  <c r="G80" i="1"/>
  <c r="G79" i="1"/>
  <c r="G78" i="1"/>
  <c r="G77" i="1"/>
  <c r="G75" i="1"/>
  <c r="G74" i="1"/>
  <c r="G73" i="1"/>
  <c r="G72" i="1"/>
  <c r="G71" i="1"/>
  <c r="G69" i="1"/>
  <c r="G68" i="1"/>
  <c r="G67" i="1"/>
  <c r="G66" i="1"/>
  <c r="G65" i="1"/>
  <c r="G64" i="1"/>
  <c r="G63" i="1"/>
  <c r="G61" i="1"/>
  <c r="G60" i="1"/>
  <c r="G59" i="1"/>
  <c r="G58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1" i="1"/>
  <c r="G39" i="1"/>
  <c r="G38" i="1"/>
  <c r="G37" i="1"/>
  <c r="G36" i="1"/>
  <c r="G35" i="1"/>
  <c r="G33" i="1"/>
  <c r="G32" i="1"/>
  <c r="G31" i="1"/>
  <c r="G30" i="1"/>
  <c r="G29" i="1"/>
  <c r="G27" i="1"/>
  <c r="G26" i="1"/>
  <c r="G25" i="1"/>
  <c r="G24" i="1"/>
  <c r="G23" i="1"/>
  <c r="G22" i="1"/>
  <c r="G21" i="1"/>
  <c r="G20" i="1"/>
  <c r="G19" i="1"/>
  <c r="G18" i="1"/>
  <c r="G16" i="1"/>
  <c r="G15" i="1"/>
  <c r="G14" i="1"/>
  <c r="G13" i="1"/>
  <c r="G12" i="1"/>
  <c r="G11" i="1"/>
  <c r="G10" i="1"/>
  <c r="G9" i="1"/>
  <c r="G87" i="1" l="1"/>
  <c r="G93" i="1" s="1"/>
  <c r="G94" i="1" l="1"/>
  <c r="G95" i="1" s="1"/>
</calcChain>
</file>

<file path=xl/sharedStrings.xml><?xml version="1.0" encoding="utf-8"?>
<sst xmlns="http://schemas.openxmlformats.org/spreadsheetml/2006/main" count="185" uniqueCount="80">
  <si>
    <t>ks</t>
  </si>
  <si>
    <t>POE adaptér pro připojení panelu do vnitřní sítě</t>
  </si>
  <si>
    <t>Zastavení B1 – stará radnice</t>
  </si>
  <si>
    <t>Držák projektoru s ultrakrátkou projekční vzdáleností</t>
  </si>
  <si>
    <t>Sada bezdrátové klávesnice s myší</t>
  </si>
  <si>
    <t>Drobný instalační materiál</t>
  </si>
  <si>
    <t>Zastavení B2 – badatelna</t>
  </si>
  <si>
    <t xml:space="preserve">Sada dvou aktivních reproduktorů k PC </t>
  </si>
  <si>
    <t>Zastavení C1 – historické info malé</t>
  </si>
  <si>
    <t>Zastavení C2 – hudební salonek</t>
  </si>
  <si>
    <t>Zastavení C3 – hybatelé dějin-rodáci</t>
  </si>
  <si>
    <t>Zastavení C4 – historické info velké</t>
  </si>
  <si>
    <t>Zastavení D1 – interaktivní foto</t>
  </si>
  <si>
    <t>Designová IP kamera s rozlišením 1920 x 1080 / 30 fps pro instalaci v interiéru s IR přísvitem a napájením POE</t>
  </si>
  <si>
    <t>Zastavení D2 – průmysl</t>
  </si>
  <si>
    <t>Zastavení D3 – stínohra</t>
  </si>
  <si>
    <t>Prováděcí projekt instalace</t>
  </si>
  <si>
    <t>Sada aktivních instalačních dvoupásmových reprosoustav v bílém provedení s výkonem zesilovače min. 2x 20 W</t>
  </si>
  <si>
    <t>Síťový full HD player pro přehrávání médií s řízením pomocí  TCP/IP. Player je určen jako zdroj videosignálu pro projekce včetně software pro správu médií a synchronizací playerů. Pro uložení AV je využito SD karty. Výstup HDMI + analog audio.</t>
  </si>
  <si>
    <t>Bílá projekční tabule keramická, pojízdná, šířky 2500 mm</t>
  </si>
  <si>
    <t>Multidotykový panel pro postavení na stůl určený pro veřejné aplikace s úhlopříčkou 19,5 inch / 43 x 24 cm /. Panel má rozlišení full HD. Provedení panelu je pro provoz 24/7.</t>
  </si>
  <si>
    <t>SW pro řízení dotykové plochy + naplnění software podklady z muzea</t>
  </si>
  <si>
    <t>Síťový full HD player pro přehrávání médií s řízením pomocí TCP/IP. Player určený jako zdroj videosignálu pro projekce včetně software pro správu médií a synchronizací playerů. Pro uložení AV je využito SD karty. Výstup HDMI + analog audio.</t>
  </si>
  <si>
    <t>Sada dvou instalačních nástěnných dvoupásmových reproduktorů s výkonem min. 100W. Kmitočtový rozsah 60 Hz až 20 kHz při citlivosti 87 dB. Provedení bílé.</t>
  </si>
  <si>
    <t>Síťový full HD player pro přehrávání médií s řízením pomocí TCP/IP. Player je určen jako zdroj videosignálu pro projekce včetně software pro správu médií a synchronizací playerů. Pro uložení AV je využito SD karty. Výstup HDMI + analog audio.</t>
  </si>
  <si>
    <t>Držák odrazného zrcadla pro zalomení osy projekce, včetně zrcadla</t>
  </si>
  <si>
    <t>Projektor full HD s projekčním poměrem 0,23/1. Svítivost projektoru je min. 4000 lm, světelný zdroj projektoru je laser-led s minimální životností 15000 hod. Projektor promítá na stěnu videosmyčku.</t>
  </si>
  <si>
    <t>Kiosek pro instalaci panelu a podpůrného PC, eloxovaná ocel, barva RAL</t>
  </si>
  <si>
    <t>Recepce - A1, zastavení A2, ovládací jednotka - OJ</t>
  </si>
  <si>
    <t>Zastavení B3 – knihovna</t>
  </si>
  <si>
    <t>Držák projektoru na hranol</t>
  </si>
  <si>
    <t>E2 - dotykové tablety pro zdravotně znevýhodněné návštěvníky</t>
  </si>
  <si>
    <t>Informační panel velikosti 42 inch, svítivost 350 cd/m2. Panel je full HD s kontrastním poměrem 1200/1. Panel je určen pro provoz 24/7.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</si>
  <si>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a rozšíření expozic v Muzeu řemesel Moravské Budějovice</t>
    </r>
  </si>
  <si>
    <t>Část 2 - Audio, video a informační technika</t>
  </si>
  <si>
    <t xml:space="preserve">číslo položky </t>
  </si>
  <si>
    <t>stručný popis položky</t>
  </si>
  <si>
    <t>jednotka</t>
  </si>
  <si>
    <t>počet jednotek</t>
  </si>
  <si>
    <t>jednotková cena
v Kč bez DPH</t>
  </si>
  <si>
    <t>cena celkem
v Kč bez DPH</t>
  </si>
  <si>
    <t>set</t>
  </si>
  <si>
    <t>Sada čtyř tlačítek pro přímé ovládání přehrávaných stop pomocí GPIO vstupu playeru</t>
  </si>
  <si>
    <t>Instalační mini DLP projektor pro efektové projekce. Rozlišení projektoru 1280x800 pixelů, svítivost min. 1000 lm. Projektor má v sobě vestavěný player, který umožňuje přehrávání z SD karty. Projektor v bílé barvě včetně sady pro instalaci na strop</t>
  </si>
  <si>
    <t>E1 - výroba a implementace SW pro obsah infokiosků C1 a C4</t>
  </si>
  <si>
    <t>Cena celkem v Kč bez DPH</t>
  </si>
  <si>
    <t>Software kiosku s administrátorským přístupem (1 jazyčná verze). Možnost dodatečné editace, doplnění textů a obrázků. Možnost editace z jakéhokoli PC v rámci intranetu. Zpracování grafické podoby, dle podkladů zadvatele. Prvotní naplnění daty od zadavatele. Licence SW časově neomezená, nepřenosná.</t>
  </si>
  <si>
    <t xml:space="preserve">Instalační zesilovač min. 2x 50 W  včetně možnosti řízení pomocí IR s pasivním chlazením. </t>
  </si>
  <si>
    <t>Sada dvou instalačních nástěnných dvoupásmových reproduktorů s výkonem min. 100 W. Kmitočtový rozsah 60 Hz až 20 kHz při citlivosti 87 dB. Provedení bílé.</t>
  </si>
  <si>
    <t>Dotykový panel úhlopříčky 5" pro ovládání technologií. Panel je v provedení pro postavení na desku stolu s rozlišením ne menším než 800 x 480. Panel S POE napájením určený pro provoz 24/7.</t>
  </si>
  <si>
    <t>Stropní držák monitoru vybavený adapterem VESA. Držák má nosnost do 50 kg, možnost otáčení až 360 stupňů, možnost náklonu až 15 stupňů. Možnost vertikálního nastavení polohy displeje v rozmezí min. 730 až 1300 mm.</t>
  </si>
  <si>
    <t>Kancelářské PC vybavené procesorem CPU mark min. 5400 bodů (podle: https://www.cpubenchmark.net) s operační pamětí 8GB typu DDR4, HDD- 7200 otáček, velikosti 1 TB. Operační systém Win 10.</t>
  </si>
  <si>
    <t>Kancelářský monitor velikosti 24 inch s rozlišením full HD. Monitor má svítivost 250 cd/m2 a dobu odezvy max. 4 ms.</t>
  </si>
  <si>
    <t>Projektor full HD s projekčním poměrem 0,23/1. Svítivost projektoru je 4000 lm, světelný zdroj projektoru je laser-led s minimální životností 15000 hod.</t>
  </si>
  <si>
    <t>Instalační mini PC s procesorem CPU mark min. 5400 bodů (podle: https://www.cpubenchmark.net). Počítač je vybaven pamětí 4 GB typu DDR 4 a HDD 128 GB typu SSD. Operační systém Win 10.</t>
  </si>
  <si>
    <t>Rozbočovač HDMI signálu z 1 vstupu na 2. Funkce EDID automaticky nebo ručně vybere optimální rozlišení pro všechny televizory. ROZLIŠENÍ: UHD 4k @ 60Hz, (4: 2: 0), 12 bitů, ŠÍŘKA PÁSMA: 18 Gb / s., HDCP 2.2, VSTUPY: 1 pozlacený konektor HDMI,  VÝSTUPY: 2 pozlacené konektory HDMI, INDIKÁTORY: Indikátor napájení LED, výstupní indikátory LED,  ZDROJ NAPÁJENÍ: 5V DC, 1A adaptér</t>
  </si>
  <si>
    <t>Kancelářské PC vybavené procesorem CPU mark min. 5400 bodů (podle: https://www.cpubenchmark.net) s operační pamětí 8 GB typu DDR4, HDD 7200 otáček, velikosti 1 TB. Operační systém Win 10.</t>
  </si>
  <si>
    <t>Instalační mini PC pro řízení dotykové plochy s procesorem CPU mark min. 5400 bodů (podle: https://www.cpubenchmark.net). Počítač je vybaven pamětí 4 GB typu DDR 4 a HDD 128 GB typu SSD. Operační systém.</t>
  </si>
  <si>
    <t>Sada osmi tlačítek pro přímé ovládání přehrávaných stop pomocí GPIO vstupu playeru</t>
  </si>
  <si>
    <t xml:space="preserve">Instalační zesilovač min. 2x 50 W včetně možnosti řízení pomocí IR s pasivním chlazením. </t>
  </si>
  <si>
    <t>Instalační mini PC pro řízení dotykové plochy  s procesorem CPU mark min. 5400 bodů (podle: https://www.cpubenchmark.net). Počítač je vybaven pamětí 4 GB typu DDR 4 a HDD 128 GB typu SSD. Operační systém.</t>
  </si>
  <si>
    <t>Multidotykový panel určený pro veřejné aplikace s úhlopříčkou 19,5 inch /43 x 24 cm/. Panel má rozlišení full HD. Provedení panelu je pro provoz 24/7.</t>
  </si>
  <si>
    <t>Instalační mini PC pro řízení dotykové plochy a postrodukci pořízených foto a videí  s procesorem  CPU mark min. 5400 bodů (podle: https://www.cpubenchmark.net). Počítač je vybaven pamětí 16 GB typu DDR 4 a HDD 256 GB typu SSD. Operační systém.</t>
  </si>
  <si>
    <t>Multidotykový panel pro zabudování do dřevěného rámu, určený pro veřejné aplikace s úhlopříčkou 19,5 inch /43 x 24 cm/. Panel má rozlišení full HD. Provedení panelu je pro provoz 24/7.</t>
  </si>
  <si>
    <t>SW pro řízení dotykové plochy, kamery a postprodukci fotografií. SW má umožnit vyfocení návštěvníka se zpožděním a po zadání emailové adresy přes dotykovou obrazovku, zaslat fotografii na návštěvníkův e-mail.</t>
  </si>
  <si>
    <t>Dotykový tablet, min. úhlopříčka 10,1", Full HD, OS Win, interní uložiště 64 GB, RAM 4GB, WiFi, čtečka karet. Vybaven speciálním SW, který umožní zobrazit obsah kiosků C1 a C4 na tabletu, bez nutnosti připojení k intranetu, tzv. v režimu offline. Licence SW časově neomezená, nepřenosná.</t>
  </si>
  <si>
    <t>Programování řídicího systému expozice</t>
  </si>
  <si>
    <t>kpl</t>
  </si>
  <si>
    <t>Montáž, instalace, zapojení, zprovoznění, detailní nastavení, zaškolení obsluhy v rámci etapy AV 1</t>
  </si>
  <si>
    <t>Montáž, instalace, zapojení, zprovoznění, detailní nastavení, zaškolení obsluhy v rámci etapy AV 2</t>
  </si>
  <si>
    <t>Řídicí procesor pro řízení celé expozice s možností 8 x RS485/RS232 + TCP/IP</t>
  </si>
  <si>
    <t>Práce celkem v Kč bez DPH</t>
  </si>
  <si>
    <t>Dodávky celkem v Kč bez DPH</t>
  </si>
  <si>
    <r>
      <t xml:space="preserve">Příloha č. 1 Zadávací dokumentace / smlouvy - </t>
    </r>
    <r>
      <rPr>
        <b/>
        <sz val="11"/>
        <color theme="1"/>
        <rFont val="Calibri"/>
        <family val="2"/>
        <charset val="238"/>
        <scheme val="minor"/>
      </rPr>
      <t>Soupis dodávek a prací / Rozpočet a specifikace předmětu plnění</t>
    </r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</si>
  <si>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(název výrobce a typ, model, označení apod. nabízeného výrobku)</t>
    </r>
  </si>
  <si>
    <t>--</t>
  </si>
  <si>
    <t>DPH v Kč</t>
  </si>
  <si>
    <t>Cena celkem v Kč vč. DPH</t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</si>
  <si>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Dodavatel vyplní všechna prázdná pole tabulky. Dodavatel není oprávněn změnit či odstranit žádnou ze shora uvedených položek. Tyto pokyny před finalizací dokumentu dodavatel vymaže.</t>
    </r>
  </si>
  <si>
    <t>Nekonfigurovatelný LAN switch  5x 1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</si>
</sst>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;[Red]\-#,##0.00\ [$Kč-405]"/>
  </numFmts>
  <fonts count="18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sz val="9"/>
      <color theme="1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Font="1"/>
    <xf numFmtId="0" fontId="5" fillId="0" borderId="0" xfId="0" applyFont="1"/>
    <xf numFmtId="0" fontId="9" fillId="0" borderId="0" xfId="0" applyFont="1" applyAlignment="1"/>
    <xf numFmtId="0" fontId="0" fillId="0" borderId="0" xfId="0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" fontId="0" fillId="0" borderId="0" xfId="0" applyNumberFormat="1" applyAlignment="1"/>
    <xf numFmtId="4" fontId="0" fillId="0" borderId="0" xfId="0" applyNumberFormat="1"/>
    <xf numFmtId="4" fontId="0" fillId="0" borderId="0" xfId="0" applyNumberFormat="1" applyFont="1"/>
    <xf numFmtId="164" fontId="4" fillId="0" borderId="7" xfId="0" applyNumberFormat="1" applyFont="1" applyBorder="1" applyAlignment="1">
      <alignment horizontal="right" vertical="center"/>
    </xf>
    <xf numFmtId="0" fontId="0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 wrapText="1"/>
    </xf>
    <xf numFmtId="0" fontId="0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vertical="top" wrapText="1"/>
    </xf>
    <xf numFmtId="0" fontId="0" fillId="0" borderId="14" xfId="0" applyFont="1" applyBorder="1"/>
    <xf numFmtId="164" fontId="6" fillId="0" borderId="3" xfId="0" applyNumberFormat="1" applyFont="1" applyBorder="1" applyAlignment="1">
      <alignment horizontal="right" vertical="center"/>
    </xf>
    <xf numFmtId="164" fontId="6" fillId="0" borderId="15" xfId="0" applyNumberFormat="1" applyFont="1" applyBorder="1" applyAlignment="1">
      <alignment horizontal="right" vertical="center"/>
    </xf>
    <xf numFmtId="164" fontId="6" fillId="3" borderId="3" xfId="0" applyNumberFormat="1" applyFont="1" applyFill="1" applyBorder="1" applyAlignment="1">
      <alignment horizontal="right" vertical="center"/>
    </xf>
    <xf numFmtId="0" fontId="2" fillId="0" borderId="0" xfId="0" applyFont="1" applyAlignment="1"/>
    <xf numFmtId="0" fontId="10" fillId="2" borderId="14" xfId="0" applyFont="1" applyFill="1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9" xfId="0" quotePrefix="1" applyFont="1" applyBorder="1" applyAlignment="1" applyProtection="1">
      <alignment horizontal="center" vertical="center"/>
      <protection locked="0"/>
    </xf>
    <xf numFmtId="164" fontId="6" fillId="0" borderId="26" xfId="0" applyNumberFormat="1" applyFont="1" applyFill="1" applyBorder="1" applyAlignment="1">
      <alignment horizontal="right" vertical="center"/>
    </xf>
    <xf numFmtId="0" fontId="0" fillId="0" borderId="27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23" xfId="0" quotePrefix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28" xfId="0" quotePrefix="1" applyBorder="1" applyAlignment="1">
      <alignment horizontal="center"/>
    </xf>
    <xf numFmtId="0" fontId="0" fillId="0" borderId="31" xfId="0" quotePrefix="1" applyBorder="1" applyAlignment="1">
      <alignment horizontal="center"/>
    </xf>
    <xf numFmtId="0" fontId="0" fillId="0" borderId="14" xfId="0" quotePrefix="1" applyBorder="1" applyAlignment="1">
      <alignment horizontal="center"/>
    </xf>
    <xf numFmtId="0" fontId="4" fillId="0" borderId="12" xfId="0" applyFont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14" fillId="0" borderId="9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4" fontId="4" fillId="0" borderId="12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Border="1" applyAlignment="1" applyProtection="1">
      <alignment horizontal="right" vertical="center"/>
      <protection locked="0"/>
    </xf>
    <xf numFmtId="4" fontId="4" fillId="0" borderId="17" xfId="0" applyNumberFormat="1" applyFont="1" applyBorder="1" applyAlignment="1" applyProtection="1">
      <alignment horizontal="right" vertical="center"/>
      <protection locked="0"/>
    </xf>
    <xf numFmtId="4" fontId="4" fillId="0" borderId="23" xfId="0" applyNumberFormat="1" applyFont="1" applyBorder="1" applyAlignment="1" applyProtection="1">
      <alignment horizontal="right" vertical="center"/>
      <protection locked="0"/>
    </xf>
    <xf numFmtId="4" fontId="4" fillId="0" borderId="20" xfId="0" applyNumberFormat="1" applyFont="1" applyBorder="1" applyAlignment="1" applyProtection="1">
      <alignment horizontal="right" vertical="center"/>
      <protection locked="0"/>
    </xf>
    <xf numFmtId="4" fontId="4" fillId="0" borderId="14" xfId="0" applyNumberFormat="1" applyFont="1" applyBorder="1" applyAlignment="1" applyProtection="1">
      <alignment horizontal="right" vertical="center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6" fillId="5" borderId="15" xfId="0" applyNumberFormat="1" applyFont="1" applyFill="1" applyBorder="1" applyAlignment="1">
      <alignment horizontal="right" vertical="center"/>
    </xf>
    <xf numFmtId="0" fontId="8" fillId="5" borderId="32" xfId="0" applyFont="1" applyFill="1" applyBorder="1" applyAlignment="1">
      <alignment vertical="center"/>
    </xf>
    <xf numFmtId="0" fontId="8" fillId="5" borderId="13" xfId="0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9" fillId="0" borderId="24" xfId="0" applyFont="1" applyFill="1" applyBorder="1" applyAlignment="1"/>
    <xf numFmtId="0" fontId="9" fillId="0" borderId="0" xfId="0" applyFont="1" applyFill="1" applyBorder="1" applyAlignment="1"/>
    <xf numFmtId="0" fontId="9" fillId="0" borderId="25" xfId="0" applyFont="1" applyFill="1" applyBorder="1" applyAlignment="1"/>
    <xf numFmtId="0" fontId="9" fillId="3" borderId="1" xfId="0" applyFont="1" applyFill="1" applyBorder="1" applyAlignment="1"/>
    <xf numFmtId="0" fontId="9" fillId="3" borderId="2" xfId="0" applyFont="1" applyFill="1" applyBorder="1" applyAlignment="1"/>
    <xf numFmtId="0" fontId="9" fillId="3" borderId="22" xfId="0" applyFont="1" applyFill="1" applyBorder="1" applyAlignment="1"/>
    <xf numFmtId="0" fontId="15" fillId="4" borderId="0" xfId="0" applyFont="1" applyFill="1" applyAlignment="1" applyProtection="1">
      <alignment wrapText="1"/>
      <protection locked="0"/>
    </xf>
    <xf numFmtId="0" fontId="17" fillId="4" borderId="0" xfId="0" applyFont="1" applyFill="1" applyAlignment="1" applyProtection="1">
      <alignment wrapText="1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31F2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G281"/>
  <sheetViews>
    <sheetView tabSelected="1" zoomScale="80" zoomScaleNormal="80" workbookViewId="0">
      <selection activeCell="C8" sqref="C8"/>
    </sheetView>
  </sheetViews>
  <sheetFormatPr defaultColWidth="6.1796875" defaultRowHeight="14.5" x14ac:dyDescent="0.35"/>
  <cols>
    <col min="1" max="1" width="7.453125" style="1" customWidth="1"/>
    <col min="2" max="2" width="104.1796875" style="1" customWidth="1"/>
    <col min="3" max="3" width="44.08984375" style="4" customWidth="1"/>
    <col min="4" max="4" width="9" style="7" customWidth="1"/>
    <col min="5" max="5" width="9.7265625" style="7" customWidth="1"/>
    <col min="6" max="6" width="15" style="10" customWidth="1"/>
    <col min="7" max="7" width="15.54296875" style="1" customWidth="1"/>
    <col min="8" max="16384" width="6.1796875" style="1"/>
  </cols>
  <sheetData>
    <row r="1" spans="1:241" customFormat="1" x14ac:dyDescent="0.35">
      <c r="A1" s="3" t="s">
        <v>33</v>
      </c>
      <c r="B1" s="3"/>
      <c r="C1" s="64"/>
      <c r="D1" s="4"/>
      <c r="E1" s="4"/>
      <c r="F1" s="8"/>
    </row>
    <row r="2" spans="1:241" customFormat="1" x14ac:dyDescent="0.35">
      <c r="A2" s="3" t="s">
        <v>34</v>
      </c>
      <c r="B2" s="3"/>
      <c r="C2" s="64"/>
      <c r="D2" s="4"/>
      <c r="E2" s="4"/>
      <c r="F2" s="8"/>
    </row>
    <row r="3" spans="1:241" customFormat="1" x14ac:dyDescent="0.35">
      <c r="A3" s="51" t="s">
        <v>73</v>
      </c>
      <c r="B3" s="5"/>
      <c r="C3" s="7"/>
      <c r="D3" s="4"/>
      <c r="E3" s="4"/>
      <c r="F3" s="9"/>
    </row>
    <row r="4" spans="1:241" customFormat="1" x14ac:dyDescent="0.35">
      <c r="A4" s="5"/>
      <c r="B4" s="5"/>
      <c r="C4" s="7"/>
      <c r="D4" s="4"/>
      <c r="E4" s="4"/>
      <c r="F4" s="9"/>
    </row>
    <row r="5" spans="1:241" customFormat="1" x14ac:dyDescent="0.35">
      <c r="A5" s="5"/>
      <c r="B5" s="5"/>
      <c r="C5" s="7"/>
      <c r="D5" s="4"/>
      <c r="E5" s="4"/>
      <c r="F5" s="9"/>
    </row>
    <row r="6" spans="1:241" s="86" customFormat="1" ht="43.5" x14ac:dyDescent="0.35">
      <c r="A6" s="81" t="s">
        <v>35</v>
      </c>
      <c r="B6" s="82" t="s">
        <v>36</v>
      </c>
      <c r="C6" s="52" t="s">
        <v>74</v>
      </c>
      <c r="D6" s="82" t="s">
        <v>37</v>
      </c>
      <c r="E6" s="83" t="s">
        <v>38</v>
      </c>
      <c r="F6" s="84" t="s">
        <v>39</v>
      </c>
      <c r="G6" s="85" t="s">
        <v>40</v>
      </c>
    </row>
    <row r="7" spans="1:241" x14ac:dyDescent="0.35">
      <c r="A7" s="104" t="s">
        <v>28</v>
      </c>
      <c r="B7" s="105"/>
      <c r="C7" s="105"/>
      <c r="D7" s="105"/>
      <c r="E7" s="105"/>
      <c r="F7" s="105"/>
      <c r="G7" s="106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</row>
    <row r="8" spans="1:241" ht="29" customHeight="1" x14ac:dyDescent="0.35">
      <c r="A8" s="21">
        <v>1</v>
      </c>
      <c r="B8" s="22" t="s">
        <v>49</v>
      </c>
      <c r="C8" s="53"/>
      <c r="D8" s="23" t="s">
        <v>0</v>
      </c>
      <c r="E8" s="24">
        <v>3</v>
      </c>
      <c r="F8" s="75"/>
      <c r="G8" s="11" t="str">
        <f>IF(ISBLANK(F8),"",E8*F8)</f>
        <v/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</row>
    <row r="9" spans="1:241" x14ac:dyDescent="0.35">
      <c r="A9" s="12">
        <v>2</v>
      </c>
      <c r="B9" s="17" t="s">
        <v>1</v>
      </c>
      <c r="C9" s="54"/>
      <c r="D9" s="14" t="s">
        <v>0</v>
      </c>
      <c r="E9" s="15">
        <v>3</v>
      </c>
      <c r="F9" s="76"/>
      <c r="G9" s="16" t="str">
        <f t="shared" ref="G9:G16" si="0">IF(ISBLANK(F9),"",E9*F9)</f>
        <v/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</row>
    <row r="10" spans="1:241" x14ac:dyDescent="0.35">
      <c r="A10" s="12">
        <v>3</v>
      </c>
      <c r="B10" s="13" t="s">
        <v>70</v>
      </c>
      <c r="C10" s="53"/>
      <c r="D10" s="14" t="s">
        <v>0</v>
      </c>
      <c r="E10" s="15">
        <v>1</v>
      </c>
      <c r="F10" s="76"/>
      <c r="G10" s="16" t="str">
        <f t="shared" si="0"/>
        <v/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</row>
    <row r="11" spans="1:241" ht="29" x14ac:dyDescent="0.35">
      <c r="A11" s="12">
        <v>4</v>
      </c>
      <c r="B11" s="13" t="s">
        <v>32</v>
      </c>
      <c r="C11" s="54"/>
      <c r="D11" s="14" t="s">
        <v>0</v>
      </c>
      <c r="E11" s="15">
        <v>1</v>
      </c>
      <c r="F11" s="76"/>
      <c r="G11" s="16" t="str">
        <f t="shared" si="0"/>
        <v/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</row>
    <row r="12" spans="1:241" ht="29" x14ac:dyDescent="0.35">
      <c r="A12" s="12">
        <v>5</v>
      </c>
      <c r="B12" s="13" t="s">
        <v>50</v>
      </c>
      <c r="C12" s="53"/>
      <c r="D12" s="14" t="s">
        <v>0</v>
      </c>
      <c r="E12" s="15">
        <v>1</v>
      </c>
      <c r="F12" s="76"/>
      <c r="G12" s="16" t="str">
        <f t="shared" si="0"/>
        <v/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</row>
    <row r="13" spans="1:241" ht="43.5" x14ac:dyDescent="0.35">
      <c r="A13" s="12">
        <v>6</v>
      </c>
      <c r="B13" s="13" t="s">
        <v>18</v>
      </c>
      <c r="C13" s="53"/>
      <c r="D13" s="14" t="s">
        <v>0</v>
      </c>
      <c r="E13" s="15">
        <v>1</v>
      </c>
      <c r="F13" s="76"/>
      <c r="G13" s="16" t="str">
        <f t="shared" si="0"/>
        <v/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</row>
    <row r="14" spans="1:241" ht="29" x14ac:dyDescent="0.35">
      <c r="A14" s="12">
        <v>7</v>
      </c>
      <c r="B14" s="13" t="s">
        <v>51</v>
      </c>
      <c r="C14" s="53"/>
      <c r="D14" s="14" t="s">
        <v>0</v>
      </c>
      <c r="E14" s="15">
        <v>1</v>
      </c>
      <c r="F14" s="76"/>
      <c r="G14" s="16" t="str">
        <f t="shared" si="0"/>
        <v/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</row>
    <row r="15" spans="1:241" x14ac:dyDescent="0.35">
      <c r="A15" s="12">
        <v>8</v>
      </c>
      <c r="B15" s="13" t="s">
        <v>52</v>
      </c>
      <c r="C15" s="53"/>
      <c r="D15" s="14" t="s">
        <v>0</v>
      </c>
      <c r="E15" s="15">
        <v>1</v>
      </c>
      <c r="F15" s="76"/>
      <c r="G15" s="16" t="str">
        <f t="shared" si="0"/>
        <v/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</row>
    <row r="16" spans="1:241" x14ac:dyDescent="0.35">
      <c r="A16" s="25">
        <v>9</v>
      </c>
      <c r="B16" s="26" t="s">
        <v>5</v>
      </c>
      <c r="C16" s="55" t="s">
        <v>75</v>
      </c>
      <c r="D16" s="27" t="s">
        <v>41</v>
      </c>
      <c r="E16" s="28">
        <v>1</v>
      </c>
      <c r="F16" s="77"/>
      <c r="G16" s="30" t="str">
        <f t="shared" si="0"/>
        <v/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</row>
    <row r="17" spans="1:241" x14ac:dyDescent="0.35">
      <c r="A17" s="104" t="s">
        <v>2</v>
      </c>
      <c r="B17" s="105"/>
      <c r="C17" s="105"/>
      <c r="D17" s="105"/>
      <c r="E17" s="105"/>
      <c r="F17" s="105"/>
      <c r="G17" s="106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</row>
    <row r="18" spans="1:241" x14ac:dyDescent="0.35">
      <c r="A18" s="21">
        <v>10</v>
      </c>
      <c r="B18" s="31" t="s">
        <v>19</v>
      </c>
      <c r="C18" s="53"/>
      <c r="D18" s="23" t="s">
        <v>41</v>
      </c>
      <c r="E18" s="24">
        <v>1</v>
      </c>
      <c r="F18" s="75"/>
      <c r="G18" s="11" t="str">
        <f t="shared" ref="G18:G27" si="1">IF(ISBLANK(F18),"",E18*F18)</f>
        <v/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</row>
    <row r="19" spans="1:241" x14ac:dyDescent="0.35">
      <c r="A19" s="12">
        <v>11</v>
      </c>
      <c r="B19" s="18" t="s">
        <v>30</v>
      </c>
      <c r="C19" s="53"/>
      <c r="D19" s="14" t="s">
        <v>41</v>
      </c>
      <c r="E19" s="15">
        <v>1</v>
      </c>
      <c r="F19" s="76"/>
      <c r="G19" s="16" t="str">
        <f t="shared" si="1"/>
        <v/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</row>
    <row r="20" spans="1:241" ht="29" x14ac:dyDescent="0.35">
      <c r="A20" s="12">
        <v>12</v>
      </c>
      <c r="B20" s="19" t="s">
        <v>53</v>
      </c>
      <c r="C20" s="55"/>
      <c r="D20" s="14" t="s">
        <v>0</v>
      </c>
      <c r="E20" s="15">
        <v>1</v>
      </c>
      <c r="F20" s="76"/>
      <c r="G20" s="16" t="str">
        <f t="shared" si="1"/>
        <v/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</row>
    <row r="21" spans="1:241" ht="43.5" x14ac:dyDescent="0.35">
      <c r="A21" s="12">
        <v>13</v>
      </c>
      <c r="B21" s="13" t="s">
        <v>18</v>
      </c>
      <c r="C21" s="53"/>
      <c r="D21" s="14" t="s">
        <v>0</v>
      </c>
      <c r="E21" s="15">
        <v>1</v>
      </c>
      <c r="F21" s="76"/>
      <c r="G21" s="16" t="str">
        <f t="shared" si="1"/>
        <v/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</row>
    <row r="22" spans="1:241" ht="29" x14ac:dyDescent="0.35">
      <c r="A22" s="12">
        <v>14</v>
      </c>
      <c r="B22" s="19" t="s">
        <v>54</v>
      </c>
      <c r="C22" s="53"/>
      <c r="D22" s="14" t="s">
        <v>0</v>
      </c>
      <c r="E22" s="15">
        <v>1</v>
      </c>
      <c r="F22" s="76"/>
      <c r="G22" s="16" t="str">
        <f t="shared" si="1"/>
        <v/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</row>
    <row r="23" spans="1:241" x14ac:dyDescent="0.35">
      <c r="A23" s="12">
        <v>15</v>
      </c>
      <c r="B23" s="19" t="s">
        <v>52</v>
      </c>
      <c r="C23" s="53"/>
      <c r="D23" s="14" t="s">
        <v>0</v>
      </c>
      <c r="E23" s="15">
        <v>1</v>
      </c>
      <c r="F23" s="76"/>
      <c r="G23" s="16" t="str">
        <f t="shared" si="1"/>
        <v/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</row>
    <row r="24" spans="1:241" x14ac:dyDescent="0.35">
      <c r="A24" s="12">
        <v>16</v>
      </c>
      <c r="B24" s="19" t="s">
        <v>4</v>
      </c>
      <c r="C24" s="53"/>
      <c r="D24" s="20" t="s">
        <v>41</v>
      </c>
      <c r="E24" s="15">
        <v>1</v>
      </c>
      <c r="F24" s="76"/>
      <c r="G24" s="16" t="str">
        <f t="shared" si="1"/>
        <v/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</row>
    <row r="25" spans="1:241" ht="58" customHeight="1" x14ac:dyDescent="0.35">
      <c r="A25" s="12">
        <v>17</v>
      </c>
      <c r="B25" s="19" t="s">
        <v>55</v>
      </c>
      <c r="C25" s="53"/>
      <c r="D25" s="14" t="s">
        <v>0</v>
      </c>
      <c r="E25" s="15">
        <v>1</v>
      </c>
      <c r="F25" s="76"/>
      <c r="G25" s="16" t="str">
        <f t="shared" si="1"/>
        <v/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</row>
    <row r="26" spans="1:241" x14ac:dyDescent="0.35">
      <c r="A26" s="12">
        <v>18</v>
      </c>
      <c r="B26" s="19" t="s">
        <v>17</v>
      </c>
      <c r="C26" s="53"/>
      <c r="D26" s="20" t="s">
        <v>41</v>
      </c>
      <c r="E26" s="15">
        <v>1</v>
      </c>
      <c r="F26" s="76"/>
      <c r="G26" s="16" t="str">
        <f t="shared" si="1"/>
        <v/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</row>
    <row r="27" spans="1:241" x14ac:dyDescent="0.35">
      <c r="A27" s="25">
        <v>19</v>
      </c>
      <c r="B27" s="32" t="s">
        <v>5</v>
      </c>
      <c r="C27" s="63" t="s">
        <v>75</v>
      </c>
      <c r="D27" s="33" t="s">
        <v>41</v>
      </c>
      <c r="E27" s="28">
        <v>1</v>
      </c>
      <c r="F27" s="77"/>
      <c r="G27" s="30" t="str">
        <f t="shared" si="1"/>
        <v/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</row>
    <row r="28" spans="1:241" x14ac:dyDescent="0.35">
      <c r="A28" s="104" t="s">
        <v>6</v>
      </c>
      <c r="B28" s="105"/>
      <c r="C28" s="105"/>
      <c r="D28" s="105"/>
      <c r="E28" s="105"/>
      <c r="F28" s="105"/>
      <c r="G28" s="106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</row>
    <row r="29" spans="1:241" ht="29" x14ac:dyDescent="0.35">
      <c r="A29" s="21">
        <v>20</v>
      </c>
      <c r="B29" s="34" t="s">
        <v>56</v>
      </c>
      <c r="C29" s="69"/>
      <c r="D29" s="23" t="s">
        <v>0</v>
      </c>
      <c r="E29" s="24">
        <v>1</v>
      </c>
      <c r="F29" s="75"/>
      <c r="G29" s="11" t="str">
        <f t="shared" ref="G29:G33" si="2">IF(ISBLANK(F29),"",E29*F29)</f>
        <v/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</row>
    <row r="30" spans="1:241" x14ac:dyDescent="0.35">
      <c r="A30" s="12">
        <v>21</v>
      </c>
      <c r="B30" s="19" t="s">
        <v>52</v>
      </c>
      <c r="C30" s="70"/>
      <c r="D30" s="14" t="s">
        <v>0</v>
      </c>
      <c r="E30" s="15">
        <v>1</v>
      </c>
      <c r="F30" s="76"/>
      <c r="G30" s="16" t="str">
        <f t="shared" si="2"/>
        <v/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</row>
    <row r="31" spans="1:241" x14ac:dyDescent="0.35">
      <c r="A31" s="12">
        <v>22</v>
      </c>
      <c r="B31" s="19" t="s">
        <v>4</v>
      </c>
      <c r="C31" s="71"/>
      <c r="D31" s="20" t="s">
        <v>41</v>
      </c>
      <c r="E31" s="15">
        <v>1</v>
      </c>
      <c r="F31" s="76"/>
      <c r="G31" s="16" t="str">
        <f t="shared" si="2"/>
        <v/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</row>
    <row r="32" spans="1:241" x14ac:dyDescent="0.35">
      <c r="A32" s="12">
        <v>23</v>
      </c>
      <c r="B32" s="19" t="s">
        <v>7</v>
      </c>
      <c r="C32" s="72"/>
      <c r="D32" s="20" t="s">
        <v>41</v>
      </c>
      <c r="E32" s="15">
        <v>1</v>
      </c>
      <c r="F32" s="76"/>
      <c r="G32" s="16" t="str">
        <f t="shared" si="2"/>
        <v/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</row>
    <row r="33" spans="1:241" x14ac:dyDescent="0.35">
      <c r="A33" s="25">
        <v>24</v>
      </c>
      <c r="B33" s="32" t="s">
        <v>5</v>
      </c>
      <c r="C33" s="65" t="s">
        <v>75</v>
      </c>
      <c r="D33" s="33" t="s">
        <v>41</v>
      </c>
      <c r="E33" s="28">
        <v>1</v>
      </c>
      <c r="F33" s="77"/>
      <c r="G33" s="30" t="str">
        <f t="shared" si="2"/>
        <v/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</row>
    <row r="34" spans="1:241" x14ac:dyDescent="0.35">
      <c r="A34" s="104" t="s">
        <v>29</v>
      </c>
      <c r="B34" s="105"/>
      <c r="C34" s="105"/>
      <c r="D34" s="105"/>
      <c r="E34" s="105"/>
      <c r="F34" s="105"/>
      <c r="G34" s="106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</row>
    <row r="35" spans="1:241" ht="29" x14ac:dyDescent="0.35">
      <c r="A35" s="21">
        <v>25</v>
      </c>
      <c r="B35" s="34" t="s">
        <v>56</v>
      </c>
      <c r="C35" s="69"/>
      <c r="D35" s="23" t="s">
        <v>0</v>
      </c>
      <c r="E35" s="24">
        <v>1</v>
      </c>
      <c r="F35" s="75"/>
      <c r="G35" s="11" t="str">
        <f t="shared" ref="G35:G39" si="3">IF(ISBLANK(F35),"",E35*F35)</f>
        <v/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</row>
    <row r="36" spans="1:241" x14ac:dyDescent="0.35">
      <c r="A36" s="12">
        <v>26</v>
      </c>
      <c r="B36" s="19" t="s">
        <v>52</v>
      </c>
      <c r="C36" s="73"/>
      <c r="D36" s="14" t="s">
        <v>0</v>
      </c>
      <c r="E36" s="15">
        <v>1</v>
      </c>
      <c r="F36" s="76"/>
      <c r="G36" s="16" t="str">
        <f t="shared" si="3"/>
        <v/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</row>
    <row r="37" spans="1:241" x14ac:dyDescent="0.35">
      <c r="A37" s="12">
        <v>27</v>
      </c>
      <c r="B37" s="19" t="s">
        <v>4</v>
      </c>
      <c r="C37" s="73"/>
      <c r="D37" s="20" t="s">
        <v>41</v>
      </c>
      <c r="E37" s="15">
        <v>1</v>
      </c>
      <c r="F37" s="76"/>
      <c r="G37" s="16" t="str">
        <f t="shared" si="3"/>
        <v/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</row>
    <row r="38" spans="1:241" x14ac:dyDescent="0.35">
      <c r="A38" s="12">
        <v>28</v>
      </c>
      <c r="B38" s="19" t="s">
        <v>7</v>
      </c>
      <c r="C38" s="73"/>
      <c r="D38" s="20" t="s">
        <v>41</v>
      </c>
      <c r="E38" s="15">
        <v>1</v>
      </c>
      <c r="F38" s="76"/>
      <c r="G38" s="16" t="str">
        <f t="shared" si="3"/>
        <v/>
      </c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</row>
    <row r="39" spans="1:241" x14ac:dyDescent="0.35">
      <c r="A39" s="57">
        <v>29</v>
      </c>
      <c r="B39" s="58" t="s">
        <v>5</v>
      </c>
      <c r="C39" s="66" t="s">
        <v>75</v>
      </c>
      <c r="D39" s="59" t="s">
        <v>41</v>
      </c>
      <c r="E39" s="60">
        <v>1</v>
      </c>
      <c r="F39" s="78"/>
      <c r="G39" s="61" t="str">
        <f t="shared" si="3"/>
        <v/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</row>
    <row r="40" spans="1:241" x14ac:dyDescent="0.35">
      <c r="A40" s="104" t="s">
        <v>8</v>
      </c>
      <c r="B40" s="105"/>
      <c r="C40" s="105"/>
      <c r="D40" s="105"/>
      <c r="E40" s="105"/>
      <c r="F40" s="105"/>
      <c r="G40" s="106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</row>
    <row r="41" spans="1:241" ht="29" x14ac:dyDescent="0.35">
      <c r="A41" s="21">
        <v>30</v>
      </c>
      <c r="B41" s="34" t="s">
        <v>20</v>
      </c>
      <c r="C41" s="71"/>
      <c r="D41" s="23" t="s">
        <v>0</v>
      </c>
      <c r="E41" s="24">
        <v>6</v>
      </c>
      <c r="F41" s="75"/>
      <c r="G41" s="11" t="str">
        <f t="shared" ref="G41:G44" si="4">IF(ISBLANK(F41),"",E41*F41)</f>
        <v/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</row>
    <row r="42" spans="1:241" ht="29" x14ac:dyDescent="0.35">
      <c r="A42" s="12">
        <v>31</v>
      </c>
      <c r="B42" s="19" t="s">
        <v>57</v>
      </c>
      <c r="C42" s="73"/>
      <c r="D42" s="14" t="s">
        <v>0</v>
      </c>
      <c r="E42" s="15">
        <v>6</v>
      </c>
      <c r="F42" s="76"/>
      <c r="G42" s="16" t="str">
        <f t="shared" si="4"/>
        <v/>
      </c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</row>
    <row r="43" spans="1:241" x14ac:dyDescent="0.35">
      <c r="A43" s="12">
        <v>32</v>
      </c>
      <c r="B43" s="19" t="s">
        <v>21</v>
      </c>
      <c r="C43" s="73"/>
      <c r="D43" s="14" t="s">
        <v>0</v>
      </c>
      <c r="E43" s="15">
        <v>6</v>
      </c>
      <c r="F43" s="76"/>
      <c r="G43" s="16" t="str">
        <f t="shared" si="4"/>
        <v/>
      </c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</row>
    <row r="44" spans="1:241" x14ac:dyDescent="0.35">
      <c r="A44" s="25">
        <v>33</v>
      </c>
      <c r="B44" s="32" t="s">
        <v>5</v>
      </c>
      <c r="C44" s="65" t="s">
        <v>75</v>
      </c>
      <c r="D44" s="33" t="s">
        <v>41</v>
      </c>
      <c r="E44" s="28">
        <v>1</v>
      </c>
      <c r="F44" s="77"/>
      <c r="G44" s="30" t="str">
        <f t="shared" si="4"/>
        <v/>
      </c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</row>
    <row r="45" spans="1:241" x14ac:dyDescent="0.35">
      <c r="A45" s="104" t="s">
        <v>9</v>
      </c>
      <c r="B45" s="105"/>
      <c r="C45" s="105"/>
      <c r="D45" s="105"/>
      <c r="E45" s="105"/>
      <c r="F45" s="105"/>
      <c r="G45" s="106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</row>
    <row r="46" spans="1:241" ht="43.5" x14ac:dyDescent="0.35">
      <c r="A46" s="21">
        <v>34</v>
      </c>
      <c r="B46" s="22" t="s">
        <v>24</v>
      </c>
      <c r="C46" s="71"/>
      <c r="D46" s="23" t="s">
        <v>0</v>
      </c>
      <c r="E46" s="24">
        <v>1</v>
      </c>
      <c r="F46" s="75"/>
      <c r="G46" s="11" t="str">
        <f t="shared" ref="G46:G50" si="5">IF(ISBLANK(F46),"",E46*F46)</f>
        <v/>
      </c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</row>
    <row r="47" spans="1:241" x14ac:dyDescent="0.35">
      <c r="A47" s="12">
        <v>35</v>
      </c>
      <c r="B47" s="19" t="s">
        <v>58</v>
      </c>
      <c r="C47" s="73"/>
      <c r="D47" s="20" t="s">
        <v>41</v>
      </c>
      <c r="E47" s="15">
        <v>1</v>
      </c>
      <c r="F47" s="76"/>
      <c r="G47" s="16" t="str">
        <f t="shared" si="5"/>
        <v/>
      </c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</row>
    <row r="48" spans="1:241" x14ac:dyDescent="0.35">
      <c r="A48" s="12">
        <v>36</v>
      </c>
      <c r="B48" s="19" t="s">
        <v>59</v>
      </c>
      <c r="C48" s="73"/>
      <c r="D48" s="14" t="s">
        <v>0</v>
      </c>
      <c r="E48" s="15">
        <v>1</v>
      </c>
      <c r="F48" s="76"/>
      <c r="G48" s="16" t="str">
        <f t="shared" si="5"/>
        <v/>
      </c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</row>
    <row r="49" spans="1:241" ht="29" x14ac:dyDescent="0.35">
      <c r="A49" s="12">
        <v>37</v>
      </c>
      <c r="B49" s="19" t="s">
        <v>48</v>
      </c>
      <c r="C49" s="73"/>
      <c r="D49" s="20" t="s">
        <v>41</v>
      </c>
      <c r="E49" s="15">
        <v>1</v>
      </c>
      <c r="F49" s="76"/>
      <c r="G49" s="16" t="str">
        <f t="shared" si="5"/>
        <v/>
      </c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</row>
    <row r="50" spans="1:241" x14ac:dyDescent="0.35">
      <c r="A50" s="25">
        <v>38</v>
      </c>
      <c r="B50" s="32" t="s">
        <v>5</v>
      </c>
      <c r="C50" s="65" t="s">
        <v>75</v>
      </c>
      <c r="D50" s="33" t="s">
        <v>41</v>
      </c>
      <c r="E50" s="28">
        <v>1</v>
      </c>
      <c r="F50" s="77"/>
      <c r="G50" s="30" t="str">
        <f t="shared" si="5"/>
        <v/>
      </c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</row>
    <row r="51" spans="1:241" x14ac:dyDescent="0.35">
      <c r="A51" s="104" t="s">
        <v>10</v>
      </c>
      <c r="B51" s="105"/>
      <c r="C51" s="105"/>
      <c r="D51" s="105"/>
      <c r="E51" s="105"/>
      <c r="F51" s="105"/>
      <c r="G51" s="106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</row>
    <row r="52" spans="1:241" ht="43.5" x14ac:dyDescent="0.35">
      <c r="A52" s="21">
        <v>39</v>
      </c>
      <c r="B52" s="22" t="s">
        <v>24</v>
      </c>
      <c r="C52" s="71"/>
      <c r="D52" s="23" t="s">
        <v>0</v>
      </c>
      <c r="E52" s="24">
        <v>1</v>
      </c>
      <c r="F52" s="75"/>
      <c r="G52" s="11" t="str">
        <f t="shared" ref="G52:G56" si="6">IF(ISBLANK(F52),"",E52*F52)</f>
        <v/>
      </c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</row>
    <row r="53" spans="1:241" x14ac:dyDescent="0.35">
      <c r="A53" s="12">
        <v>40</v>
      </c>
      <c r="B53" s="19" t="s">
        <v>58</v>
      </c>
      <c r="C53" s="73"/>
      <c r="D53" s="20" t="s">
        <v>41</v>
      </c>
      <c r="E53" s="15">
        <v>1</v>
      </c>
      <c r="F53" s="76"/>
      <c r="G53" s="16" t="str">
        <f t="shared" si="6"/>
        <v/>
      </c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</row>
    <row r="54" spans="1:241" x14ac:dyDescent="0.35">
      <c r="A54" s="12">
        <v>41</v>
      </c>
      <c r="B54" s="19" t="s">
        <v>59</v>
      </c>
      <c r="C54" s="73"/>
      <c r="D54" s="14" t="s">
        <v>0</v>
      </c>
      <c r="E54" s="15">
        <v>1</v>
      </c>
      <c r="F54" s="76"/>
      <c r="G54" s="16" t="str">
        <f t="shared" si="6"/>
        <v/>
      </c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</row>
    <row r="55" spans="1:241" ht="29" x14ac:dyDescent="0.35">
      <c r="A55" s="12">
        <v>42</v>
      </c>
      <c r="B55" s="19" t="s">
        <v>23</v>
      </c>
      <c r="C55" s="73"/>
      <c r="D55" s="20" t="s">
        <v>41</v>
      </c>
      <c r="E55" s="15">
        <v>1</v>
      </c>
      <c r="F55" s="76"/>
      <c r="G55" s="16" t="str">
        <f t="shared" si="6"/>
        <v/>
      </c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</row>
    <row r="56" spans="1:241" x14ac:dyDescent="0.35">
      <c r="A56" s="25">
        <v>43</v>
      </c>
      <c r="B56" s="32" t="s">
        <v>5</v>
      </c>
      <c r="C56" s="65" t="s">
        <v>75</v>
      </c>
      <c r="D56" s="33" t="s">
        <v>41</v>
      </c>
      <c r="E56" s="28">
        <v>1</v>
      </c>
      <c r="F56" s="77"/>
      <c r="G56" s="30" t="str">
        <f t="shared" si="6"/>
        <v/>
      </c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</row>
    <row r="57" spans="1:241" x14ac:dyDescent="0.35">
      <c r="A57" s="104" t="s">
        <v>11</v>
      </c>
      <c r="B57" s="105"/>
      <c r="C57" s="105"/>
      <c r="D57" s="105"/>
      <c r="E57" s="105"/>
      <c r="F57" s="105"/>
      <c r="G57" s="106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</row>
    <row r="58" spans="1:241" ht="29" x14ac:dyDescent="0.35">
      <c r="A58" s="21">
        <v>44</v>
      </c>
      <c r="B58" s="34" t="s">
        <v>60</v>
      </c>
      <c r="C58" s="71"/>
      <c r="D58" s="23" t="s">
        <v>0</v>
      </c>
      <c r="E58" s="24">
        <v>1</v>
      </c>
      <c r="F58" s="75"/>
      <c r="G58" s="11" t="str">
        <f t="shared" ref="G58:G61" si="7">IF(ISBLANK(F58),"",E58*F58)</f>
        <v/>
      </c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</row>
    <row r="59" spans="1:241" ht="29" x14ac:dyDescent="0.35">
      <c r="A59" s="12">
        <v>45</v>
      </c>
      <c r="B59" s="19" t="s">
        <v>61</v>
      </c>
      <c r="C59" s="73"/>
      <c r="D59" s="14" t="s">
        <v>0</v>
      </c>
      <c r="E59" s="15">
        <v>1</v>
      </c>
      <c r="F59" s="76"/>
      <c r="G59" s="16" t="str">
        <f t="shared" si="7"/>
        <v/>
      </c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</row>
    <row r="60" spans="1:241" x14ac:dyDescent="0.35">
      <c r="A60" s="12">
        <v>46</v>
      </c>
      <c r="B60" s="13" t="s">
        <v>27</v>
      </c>
      <c r="C60" s="73"/>
      <c r="D60" s="14" t="s">
        <v>0</v>
      </c>
      <c r="E60" s="15">
        <v>1</v>
      </c>
      <c r="F60" s="76"/>
      <c r="G60" s="16" t="str">
        <f t="shared" si="7"/>
        <v/>
      </c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</row>
    <row r="61" spans="1:241" x14ac:dyDescent="0.35">
      <c r="A61" s="25">
        <v>47</v>
      </c>
      <c r="B61" s="32" t="s">
        <v>21</v>
      </c>
      <c r="C61" s="71"/>
      <c r="D61" s="27" t="s">
        <v>0</v>
      </c>
      <c r="E61" s="28">
        <v>1</v>
      </c>
      <c r="F61" s="77"/>
      <c r="G61" s="30" t="str">
        <f t="shared" si="7"/>
        <v/>
      </c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</row>
    <row r="62" spans="1:241" x14ac:dyDescent="0.35">
      <c r="A62" s="104" t="s">
        <v>12</v>
      </c>
      <c r="B62" s="105"/>
      <c r="C62" s="105"/>
      <c r="D62" s="105"/>
      <c r="E62" s="105"/>
      <c r="F62" s="105"/>
      <c r="G62" s="106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</row>
    <row r="63" spans="1:241" ht="43.5" x14ac:dyDescent="0.35">
      <c r="A63" s="21">
        <v>48</v>
      </c>
      <c r="B63" s="34" t="s">
        <v>62</v>
      </c>
      <c r="C63" s="71"/>
      <c r="D63" s="23" t="s">
        <v>0</v>
      </c>
      <c r="E63" s="24">
        <v>1</v>
      </c>
      <c r="F63" s="75"/>
      <c r="G63" s="11" t="str">
        <f t="shared" ref="G63:G69" si="8">IF(ISBLANK(F63),"",E63*F63)</f>
        <v/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</row>
    <row r="64" spans="1:241" ht="29" x14ac:dyDescent="0.35">
      <c r="A64" s="12">
        <v>49</v>
      </c>
      <c r="B64" s="19" t="s">
        <v>63</v>
      </c>
      <c r="C64" s="73"/>
      <c r="D64" s="14" t="s">
        <v>0</v>
      </c>
      <c r="E64" s="15">
        <v>1</v>
      </c>
      <c r="F64" s="76"/>
      <c r="G64" s="16" t="str">
        <f t="shared" si="8"/>
        <v/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</row>
    <row r="65" spans="1:241" x14ac:dyDescent="0.35">
      <c r="A65" s="12">
        <v>50</v>
      </c>
      <c r="B65" s="17" t="s">
        <v>79</v>
      </c>
      <c r="C65" s="73"/>
      <c r="D65" s="14" t="s">
        <v>0</v>
      </c>
      <c r="E65" s="15">
        <v>1</v>
      </c>
      <c r="F65" s="76"/>
      <c r="G65" s="16" t="str">
        <f t="shared" si="8"/>
        <v/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</row>
    <row r="66" spans="1:241" x14ac:dyDescent="0.35">
      <c r="A66" s="12">
        <v>51</v>
      </c>
      <c r="B66" s="13" t="s">
        <v>13</v>
      </c>
      <c r="C66" s="73"/>
      <c r="D66" s="14" t="s">
        <v>0</v>
      </c>
      <c r="E66" s="15">
        <v>1</v>
      </c>
      <c r="F66" s="76"/>
      <c r="G66" s="16" t="str">
        <f t="shared" si="8"/>
        <v/>
      </c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</row>
    <row r="67" spans="1:241" x14ac:dyDescent="0.35">
      <c r="A67" s="12">
        <v>52</v>
      </c>
      <c r="B67" s="13" t="s">
        <v>27</v>
      </c>
      <c r="C67" s="73"/>
      <c r="D67" s="14" t="s">
        <v>0</v>
      </c>
      <c r="E67" s="15">
        <v>1</v>
      </c>
      <c r="F67" s="76"/>
      <c r="G67" s="16" t="str">
        <f t="shared" si="8"/>
        <v/>
      </c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</row>
    <row r="68" spans="1:241" ht="29" x14ac:dyDescent="0.35">
      <c r="A68" s="12">
        <v>53</v>
      </c>
      <c r="B68" s="19" t="s">
        <v>64</v>
      </c>
      <c r="C68" s="73"/>
      <c r="D68" s="14" t="s">
        <v>0</v>
      </c>
      <c r="E68" s="15">
        <v>1</v>
      </c>
      <c r="F68" s="76"/>
      <c r="G68" s="16" t="str">
        <f t="shared" si="8"/>
        <v/>
      </c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</row>
    <row r="69" spans="1:241" x14ac:dyDescent="0.35">
      <c r="A69" s="25">
        <v>54</v>
      </c>
      <c r="B69" s="32" t="s">
        <v>5</v>
      </c>
      <c r="C69" s="65" t="s">
        <v>75</v>
      </c>
      <c r="D69" s="33" t="s">
        <v>41</v>
      </c>
      <c r="E69" s="28">
        <v>1</v>
      </c>
      <c r="F69" s="77"/>
      <c r="G69" s="30" t="str">
        <f t="shared" si="8"/>
        <v/>
      </c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</row>
    <row r="70" spans="1:241" x14ac:dyDescent="0.35">
      <c r="A70" s="104" t="s">
        <v>14</v>
      </c>
      <c r="B70" s="105"/>
      <c r="C70" s="105"/>
      <c r="D70" s="105"/>
      <c r="E70" s="105"/>
      <c r="F70" s="105"/>
      <c r="G70" s="106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</row>
    <row r="71" spans="1:241" ht="43.5" x14ac:dyDescent="0.35">
      <c r="A71" s="21">
        <v>55</v>
      </c>
      <c r="B71" s="22" t="s">
        <v>22</v>
      </c>
      <c r="C71" s="71"/>
      <c r="D71" s="23" t="s">
        <v>0</v>
      </c>
      <c r="E71" s="24">
        <v>1</v>
      </c>
      <c r="F71" s="75"/>
      <c r="G71" s="11" t="str">
        <f t="shared" ref="G71:G75" si="9">IF(ISBLANK(F71),"",E71*F71)</f>
        <v/>
      </c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</row>
    <row r="72" spans="1:241" x14ac:dyDescent="0.35">
      <c r="A72" s="12">
        <v>56</v>
      </c>
      <c r="B72" s="19" t="s">
        <v>42</v>
      </c>
      <c r="C72" s="73"/>
      <c r="D72" s="20" t="s">
        <v>41</v>
      </c>
      <c r="E72" s="15">
        <v>1</v>
      </c>
      <c r="F72" s="76"/>
      <c r="G72" s="16" t="str">
        <f t="shared" si="9"/>
        <v/>
      </c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</row>
    <row r="73" spans="1:241" x14ac:dyDescent="0.35">
      <c r="A73" s="12">
        <v>57</v>
      </c>
      <c r="B73" s="19" t="s">
        <v>47</v>
      </c>
      <c r="C73" s="73"/>
      <c r="D73" s="14" t="s">
        <v>0</v>
      </c>
      <c r="E73" s="15">
        <v>1</v>
      </c>
      <c r="F73" s="76"/>
      <c r="G73" s="16" t="str">
        <f t="shared" si="9"/>
        <v/>
      </c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</row>
    <row r="74" spans="1:241" ht="29" x14ac:dyDescent="0.35">
      <c r="A74" s="12">
        <v>58</v>
      </c>
      <c r="B74" s="19" t="s">
        <v>48</v>
      </c>
      <c r="C74" s="73"/>
      <c r="D74" s="20" t="s">
        <v>41</v>
      </c>
      <c r="E74" s="15">
        <v>1</v>
      </c>
      <c r="F74" s="76"/>
      <c r="G74" s="16" t="str">
        <f t="shared" si="9"/>
        <v/>
      </c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</row>
    <row r="75" spans="1:241" x14ac:dyDescent="0.35">
      <c r="A75" s="57">
        <v>59</v>
      </c>
      <c r="B75" s="58" t="s">
        <v>5</v>
      </c>
      <c r="C75" s="67" t="s">
        <v>75</v>
      </c>
      <c r="D75" s="59" t="s">
        <v>41</v>
      </c>
      <c r="E75" s="60">
        <v>1</v>
      </c>
      <c r="F75" s="78"/>
      <c r="G75" s="61" t="str">
        <f t="shared" si="9"/>
        <v/>
      </c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</row>
    <row r="76" spans="1:241" x14ac:dyDescent="0.35">
      <c r="A76" s="104" t="s">
        <v>15</v>
      </c>
      <c r="B76" s="105"/>
      <c r="C76" s="105"/>
      <c r="D76" s="105"/>
      <c r="E76" s="105"/>
      <c r="F76" s="105"/>
      <c r="G76" s="10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</row>
    <row r="77" spans="1:241" ht="43.5" x14ac:dyDescent="0.35">
      <c r="A77" s="21">
        <v>60</v>
      </c>
      <c r="B77" s="22" t="s">
        <v>22</v>
      </c>
      <c r="C77" s="74"/>
      <c r="D77" s="23" t="s">
        <v>0</v>
      </c>
      <c r="E77" s="24">
        <v>1</v>
      </c>
      <c r="F77" s="75"/>
      <c r="G77" s="11" t="str">
        <f t="shared" ref="G77:G82" si="10">IF(ISBLANK(F77),"",E77*F77)</f>
        <v/>
      </c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</row>
    <row r="78" spans="1:241" ht="29" customHeight="1" x14ac:dyDescent="0.35">
      <c r="A78" s="12">
        <v>61</v>
      </c>
      <c r="B78" s="19" t="s">
        <v>26</v>
      </c>
      <c r="C78" s="73"/>
      <c r="D78" s="14" t="s">
        <v>0</v>
      </c>
      <c r="E78" s="15">
        <v>1</v>
      </c>
      <c r="F78" s="76"/>
      <c r="G78" s="16" t="str">
        <f t="shared" si="10"/>
        <v/>
      </c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</row>
    <row r="79" spans="1:241" x14ac:dyDescent="0.35">
      <c r="A79" s="12">
        <v>62</v>
      </c>
      <c r="B79" s="19" t="s">
        <v>3</v>
      </c>
      <c r="C79" s="73"/>
      <c r="D79" s="14" t="s">
        <v>0</v>
      </c>
      <c r="E79" s="15">
        <v>1</v>
      </c>
      <c r="F79" s="76"/>
      <c r="G79" s="16" t="str">
        <f t="shared" si="10"/>
        <v/>
      </c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</row>
    <row r="80" spans="1:241" ht="29" customHeight="1" x14ac:dyDescent="0.35">
      <c r="A80" s="12">
        <v>63</v>
      </c>
      <c r="B80" s="19" t="s">
        <v>43</v>
      </c>
      <c r="C80" s="73"/>
      <c r="D80" s="14" t="s">
        <v>0</v>
      </c>
      <c r="E80" s="15">
        <v>1</v>
      </c>
      <c r="F80" s="76"/>
      <c r="G80" s="16" t="str">
        <f t="shared" si="10"/>
        <v/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</row>
    <row r="81" spans="1:241" x14ac:dyDescent="0.35">
      <c r="A81" s="12">
        <v>64</v>
      </c>
      <c r="B81" s="19" t="s">
        <v>25</v>
      </c>
      <c r="C81" s="73"/>
      <c r="D81" s="20" t="s">
        <v>41</v>
      </c>
      <c r="E81" s="15">
        <v>1</v>
      </c>
      <c r="F81" s="76"/>
      <c r="G81" s="16" t="str">
        <f t="shared" si="10"/>
        <v/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</row>
    <row r="82" spans="1:241" x14ac:dyDescent="0.35">
      <c r="A82" s="25">
        <v>65</v>
      </c>
      <c r="B82" s="32" t="s">
        <v>5</v>
      </c>
      <c r="C82" s="65" t="s">
        <v>75</v>
      </c>
      <c r="D82" s="33" t="s">
        <v>41</v>
      </c>
      <c r="E82" s="28">
        <v>1</v>
      </c>
      <c r="F82" s="29"/>
      <c r="G82" s="30" t="str">
        <f t="shared" si="10"/>
        <v/>
      </c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</row>
    <row r="83" spans="1:241" x14ac:dyDescent="0.35">
      <c r="A83" s="104" t="s">
        <v>44</v>
      </c>
      <c r="B83" s="105"/>
      <c r="C83" s="105"/>
      <c r="D83" s="105"/>
      <c r="E83" s="105"/>
      <c r="F83" s="105"/>
      <c r="G83" s="106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</row>
    <row r="84" spans="1:241" ht="43.5" x14ac:dyDescent="0.35">
      <c r="A84" s="35">
        <v>66</v>
      </c>
      <c r="B84" s="36" t="s">
        <v>46</v>
      </c>
      <c r="C84" s="71"/>
      <c r="D84" s="37" t="s">
        <v>0</v>
      </c>
      <c r="E84" s="38">
        <v>7</v>
      </c>
      <c r="F84" s="79"/>
      <c r="G84" s="39" t="str">
        <f>IF(ISBLANK(F84),"",E84*F84)</f>
        <v/>
      </c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</row>
    <row r="85" spans="1:241" x14ac:dyDescent="0.35">
      <c r="A85" s="104" t="s">
        <v>31</v>
      </c>
      <c r="B85" s="105"/>
      <c r="C85" s="105"/>
      <c r="D85" s="105"/>
      <c r="E85" s="105"/>
      <c r="F85" s="105"/>
      <c r="G85" s="106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</row>
    <row r="86" spans="1:241" ht="43.5" x14ac:dyDescent="0.35">
      <c r="A86" s="40">
        <v>67</v>
      </c>
      <c r="B86" s="41" t="s">
        <v>65</v>
      </c>
      <c r="C86" s="71"/>
      <c r="D86" s="42" t="s">
        <v>0</v>
      </c>
      <c r="E86" s="43">
        <v>3</v>
      </c>
      <c r="F86" s="80"/>
      <c r="G86" s="44" t="str">
        <f>IF(ISBLANK(F86),"",E86*F86)</f>
        <v/>
      </c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</row>
    <row r="87" spans="1:241" x14ac:dyDescent="0.35">
      <c r="A87" s="90" t="s">
        <v>72</v>
      </c>
      <c r="B87" s="91"/>
      <c r="C87" s="91"/>
      <c r="D87" s="91"/>
      <c r="E87" s="91"/>
      <c r="F87" s="92"/>
      <c r="G87" s="49">
        <f>SUM(G8:G86)</f>
        <v>0</v>
      </c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</row>
    <row r="88" spans="1:241" x14ac:dyDescent="0.35">
      <c r="A88" s="40"/>
      <c r="B88" s="45" t="s">
        <v>16</v>
      </c>
      <c r="C88" s="65" t="s">
        <v>75</v>
      </c>
      <c r="D88" s="46" t="s">
        <v>0</v>
      </c>
      <c r="E88" s="43">
        <v>1</v>
      </c>
      <c r="F88" s="80"/>
      <c r="G88" s="44" t="str">
        <f t="shared" ref="G88:G91" si="11">IF(ISBLANK(F88),"",E88*F88)</f>
        <v/>
      </c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</row>
    <row r="89" spans="1:241" x14ac:dyDescent="0.35">
      <c r="A89" s="40"/>
      <c r="B89" s="47" t="s">
        <v>68</v>
      </c>
      <c r="C89" s="68" t="s">
        <v>75</v>
      </c>
      <c r="D89" s="46" t="s">
        <v>67</v>
      </c>
      <c r="E89" s="43">
        <v>1</v>
      </c>
      <c r="F89" s="80"/>
      <c r="G89" s="44" t="str">
        <f t="shared" si="11"/>
        <v/>
      </c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</row>
    <row r="90" spans="1:241" x14ac:dyDescent="0.35">
      <c r="A90" s="40"/>
      <c r="B90" s="47" t="s">
        <v>69</v>
      </c>
      <c r="C90" s="68" t="s">
        <v>75</v>
      </c>
      <c r="D90" s="46" t="s">
        <v>67</v>
      </c>
      <c r="E90" s="43">
        <v>1</v>
      </c>
      <c r="F90" s="80"/>
      <c r="G90" s="44" t="str">
        <f t="shared" si="11"/>
        <v/>
      </c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</row>
    <row r="91" spans="1:241" x14ac:dyDescent="0.35">
      <c r="A91" s="40"/>
      <c r="B91" s="45" t="s">
        <v>66</v>
      </c>
      <c r="C91" s="65" t="s">
        <v>75</v>
      </c>
      <c r="D91" s="46" t="s">
        <v>67</v>
      </c>
      <c r="E91" s="43">
        <v>1</v>
      </c>
      <c r="F91" s="80"/>
      <c r="G91" s="44" t="str">
        <f t="shared" si="11"/>
        <v/>
      </c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</row>
    <row r="92" spans="1:241" x14ac:dyDescent="0.35">
      <c r="A92" s="93" t="s">
        <v>71</v>
      </c>
      <c r="B92" s="94"/>
      <c r="C92" s="94"/>
      <c r="D92" s="94"/>
      <c r="E92" s="94"/>
      <c r="F92" s="95"/>
      <c r="G92" s="48">
        <f>SUM(G88:G91)</f>
        <v>0</v>
      </c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</row>
    <row r="93" spans="1:241" x14ac:dyDescent="0.35">
      <c r="A93" s="88" t="s">
        <v>45</v>
      </c>
      <c r="B93" s="88"/>
      <c r="C93" s="88"/>
      <c r="D93" s="88"/>
      <c r="E93" s="88"/>
      <c r="F93" s="89"/>
      <c r="G93" s="87">
        <f>SUM(G87,G92)</f>
        <v>0</v>
      </c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</row>
    <row r="94" spans="1:241" customFormat="1" x14ac:dyDescent="0.35">
      <c r="A94" s="96" t="s">
        <v>76</v>
      </c>
      <c r="B94" s="97"/>
      <c r="C94" s="97"/>
      <c r="D94" s="97"/>
      <c r="E94" s="97"/>
      <c r="F94" s="98"/>
      <c r="G94" s="56">
        <f>G93*0.21</f>
        <v>0</v>
      </c>
    </row>
    <row r="95" spans="1:241" customFormat="1" x14ac:dyDescent="0.35">
      <c r="A95" s="99" t="s">
        <v>77</v>
      </c>
      <c r="B95" s="100"/>
      <c r="C95" s="100"/>
      <c r="D95" s="100"/>
      <c r="E95" s="100"/>
      <c r="F95" s="101"/>
      <c r="G95" s="50">
        <f>SUM(G93:G94)</f>
        <v>0</v>
      </c>
    </row>
    <row r="97" spans="1:8" x14ac:dyDescent="0.35">
      <c r="B97" s="2"/>
      <c r="D97" s="6"/>
    </row>
    <row r="98" spans="1:8" customFormat="1" x14ac:dyDescent="0.35">
      <c r="A98" s="102" t="s">
        <v>78</v>
      </c>
      <c r="B98" s="103"/>
      <c r="C98" s="103"/>
      <c r="D98" s="103"/>
      <c r="E98" s="103"/>
      <c r="F98" s="103"/>
      <c r="G98" s="103"/>
      <c r="H98" s="62"/>
    </row>
    <row r="281" ht="16.5" customHeight="1" x14ac:dyDescent="0.35"/>
  </sheetData>
  <sheetProtection sheet="1" objects="1" scenarios="1"/>
  <mergeCells count="19">
    <mergeCell ref="A98:G98"/>
    <mergeCell ref="A76:G76"/>
    <mergeCell ref="A7:G7"/>
    <mergeCell ref="A17:G17"/>
    <mergeCell ref="A28:G28"/>
    <mergeCell ref="A34:G34"/>
    <mergeCell ref="A40:G40"/>
    <mergeCell ref="A45:G45"/>
    <mergeCell ref="A51:G51"/>
    <mergeCell ref="A57:G57"/>
    <mergeCell ref="A62:G62"/>
    <mergeCell ref="A70:G70"/>
    <mergeCell ref="A83:G83"/>
    <mergeCell ref="A85:G85"/>
    <mergeCell ref="A93:F93"/>
    <mergeCell ref="A87:F87"/>
    <mergeCell ref="A92:F92"/>
    <mergeCell ref="A94:F94"/>
    <mergeCell ref="A95:F95"/>
  </mergeCells>
  <printOptions horizontalCentered="1"/>
  <pageMargins left="0.19685039370078741" right="0.11811023622047245" top="0.37" bottom="0.31496062992125984" header="0.15748031496062992" footer="0.15748031496062992"/>
  <pageSetup paperSize="8" firstPageNumber="0" fitToHeight="0" orientation="landscape" horizontalDpi="300" verticalDpi="300" r:id="rId1"/>
  <headerFooter alignWithMargins="0">
    <oddFooter>Stránka &amp;P z &amp;N</oddFooter>
  </headerFooter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</vt:lpstr>
      <vt:lpstr>'část 2'!Názvy_tisku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Vysloužil</dc:creator>
  <cp:lastModifiedBy>Bena Marek</cp:lastModifiedBy>
  <cp:revision>76</cp:revision>
  <cp:lastPrinted>2019-11-11T11:47:09Z</cp:lastPrinted>
  <dcterms:created xsi:type="dcterms:W3CDTF">2015-04-04T05:58:38Z</dcterms:created>
  <dcterms:modified xsi:type="dcterms:W3CDTF">2019-11-11T12:22:43Z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